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4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3" i="1" l="1"/>
  <c r="L2" i="1" s="1"/>
  <c r="J8" i="1"/>
  <c r="G23" i="1"/>
  <c r="F23" i="1"/>
  <c r="F8" i="1"/>
  <c r="F3" i="1"/>
  <c r="K8" i="1"/>
  <c r="K3" i="1"/>
  <c r="G2" i="1"/>
  <c r="J2" i="1"/>
  <c r="M5" i="1"/>
  <c r="M6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" i="1"/>
  <c r="K35" i="1"/>
  <c r="K36" i="1"/>
  <c r="K37" i="1"/>
  <c r="K38" i="1"/>
  <c r="K39" i="1"/>
  <c r="K40" i="1"/>
  <c r="K5" i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4" i="1"/>
  <c r="K2" i="1" l="1"/>
  <c r="I15" i="1"/>
  <c r="L23" i="1" l="1"/>
  <c r="J23" i="1"/>
  <c r="L8" i="1"/>
  <c r="L3" i="1"/>
  <c r="J3" i="1"/>
  <c r="I4" i="1"/>
  <c r="I5" i="1"/>
  <c r="I6" i="1"/>
  <c r="I7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M23" i="1" l="1"/>
  <c r="G8" i="1"/>
  <c r="M8" i="1" s="1"/>
  <c r="G3" i="1"/>
  <c r="I3" i="1"/>
  <c r="H2" i="1"/>
  <c r="I8" i="1" l="1"/>
  <c r="I23" i="1"/>
  <c r="M2" i="1"/>
  <c r="F2" i="1"/>
  <c r="I2" i="1" l="1"/>
</calcChain>
</file>

<file path=xl/sharedStrings.xml><?xml version="1.0" encoding="utf-8"?>
<sst xmlns="http://schemas.openxmlformats.org/spreadsheetml/2006/main" count="83" uniqueCount="49">
  <si>
    <t>Capacitate maxima de scolarizare</t>
  </si>
  <si>
    <t>Buget</t>
  </si>
  <si>
    <t>Taxă</t>
  </si>
  <si>
    <t>Non UE/taxa</t>
  </si>
  <si>
    <t>Total Buget/Fac.</t>
  </si>
  <si>
    <t>FACULTATEA DE ŞTIINŢE POLITICE,  ADMINISTRATIVE  ŞI ALE COMUNICĂRII</t>
  </si>
  <si>
    <t>TOTAL</t>
  </si>
  <si>
    <t>Domeniul Ştiinţe Politice</t>
  </si>
  <si>
    <t xml:space="preserve">Ştiinţe politice </t>
  </si>
  <si>
    <t xml:space="preserve"> R</t>
  </si>
  <si>
    <t>CM100</t>
  </si>
  <si>
    <t xml:space="preserve"> M</t>
  </si>
  <si>
    <t>CM25</t>
  </si>
  <si>
    <t>E</t>
  </si>
  <si>
    <t>CM 40</t>
  </si>
  <si>
    <t>Domeniul Ştiinţe administrative</t>
  </si>
  <si>
    <t xml:space="preserve"> Administraţie publică</t>
  </si>
  <si>
    <t>CM250</t>
  </si>
  <si>
    <t>M</t>
  </si>
  <si>
    <t>CM 50</t>
  </si>
  <si>
    <t>Administraţie publică - Bistriţa</t>
  </si>
  <si>
    <t>R</t>
  </si>
  <si>
    <t>Administraţie publică - Satu-Mare</t>
  </si>
  <si>
    <t>CM50</t>
  </si>
  <si>
    <t>Administraţie publică - Sfântu-Gheorghe</t>
  </si>
  <si>
    <t>Servicii şi politici de sănătate(Public Health)</t>
  </si>
  <si>
    <t>Leadership în sectorul public</t>
  </si>
  <si>
    <t>Domeniul Ştiinţe ale comunicării</t>
  </si>
  <si>
    <t xml:space="preserve">Comunicare şi relaţii publice </t>
  </si>
  <si>
    <t>CM150</t>
  </si>
  <si>
    <t>CM 60</t>
  </si>
  <si>
    <t>G</t>
  </si>
  <si>
    <t>Jurnalism</t>
  </si>
  <si>
    <t>CM200</t>
  </si>
  <si>
    <t>CM 25</t>
  </si>
  <si>
    <t xml:space="preserve"> G</t>
  </si>
  <si>
    <t>CM 30</t>
  </si>
  <si>
    <t xml:space="preserve"> Publicitate</t>
  </si>
  <si>
    <t>Media digitală</t>
  </si>
  <si>
    <t>CM 70</t>
  </si>
  <si>
    <t>Et</t>
  </si>
  <si>
    <t>Rr</t>
  </si>
  <si>
    <t>Ocupat Buget</t>
  </si>
  <si>
    <t>Ocupat taxa</t>
  </si>
  <si>
    <t>Rural</t>
  </si>
  <si>
    <t>D E C A N,</t>
  </si>
  <si>
    <t>Prof. univ. dr. Calin HINTEA</t>
  </si>
  <si>
    <t>Disponibil buget</t>
  </si>
  <si>
    <t>Disponibil taxa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</si>
</sst>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1" fillId="8" borderId="8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2" fillId="0" borderId="2" xfId="1" applyFont="1" applyFill="1" applyBorder="1" applyAlignment="1">
      <alignment horizontal="center" vertical="center" textRotation="90"/>
    </xf>
    <xf numFmtId="0" fontId="6" fillId="0" borderId="1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" fontId="3" fillId="7" borderId="4" xfId="0" applyNumberFormat="1" applyFont="1" applyFill="1" applyBorder="1" applyAlignment="1">
      <alignment horizontal="center" vertical="center"/>
    </xf>
    <xf numFmtId="0" fontId="6" fillId="8" borderId="21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8" borderId="13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5" borderId="8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2" fillId="6" borderId="0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/>
    </xf>
    <xf numFmtId="0" fontId="9" fillId="8" borderId="7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shrinkToFit="1"/>
    </xf>
    <xf numFmtId="0" fontId="9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0" borderId="7" xfId="0" applyFont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5" workbookViewId="0">
      <selection activeCell="C1" sqref="C1:M47"/>
    </sheetView>
  </sheetViews>
  <sheetFormatPr defaultRowHeight="15" x14ac:dyDescent="0.25"/>
  <cols>
    <col min="2" max="2" width="19.5703125" customWidth="1"/>
    <col min="3" max="3" width="22.42578125" customWidth="1"/>
    <col min="9" max="9" width="11.28515625" customWidth="1"/>
    <col min="10" max="10" width="9.140625" style="48"/>
    <col min="11" max="11" width="9.7109375" style="48" customWidth="1"/>
    <col min="12" max="12" width="9.140625" style="48"/>
    <col min="13" max="13" width="9.85546875" style="48" customWidth="1"/>
  </cols>
  <sheetData>
    <row r="1" spans="1:13" ht="77.25" thickBot="1" x14ac:dyDescent="0.3">
      <c r="A1" s="32"/>
      <c r="B1" s="27"/>
      <c r="C1" s="19"/>
      <c r="D1" s="20"/>
      <c r="E1" s="1" t="s">
        <v>0</v>
      </c>
      <c r="F1" s="2" t="s">
        <v>1</v>
      </c>
      <c r="G1" s="3" t="s">
        <v>2</v>
      </c>
      <c r="H1" s="4" t="s">
        <v>3</v>
      </c>
      <c r="I1" s="39" t="s">
        <v>4</v>
      </c>
      <c r="J1" s="46" t="s">
        <v>42</v>
      </c>
      <c r="K1" s="46" t="s">
        <v>47</v>
      </c>
      <c r="L1" s="46" t="s">
        <v>43</v>
      </c>
      <c r="M1" s="46" t="s">
        <v>48</v>
      </c>
    </row>
    <row r="2" spans="1:13" x14ac:dyDescent="0.25">
      <c r="A2" s="49">
        <v>15</v>
      </c>
      <c r="B2" s="51" t="s">
        <v>5</v>
      </c>
      <c r="C2" s="53" t="s">
        <v>6</v>
      </c>
      <c r="D2" s="54"/>
      <c r="E2" s="5"/>
      <c r="F2" s="6">
        <f>SUM(F3,F8,F23)</f>
        <v>468</v>
      </c>
      <c r="G2" s="7">
        <f>G3+G8+G23</f>
        <v>1042</v>
      </c>
      <c r="H2" s="8">
        <f>SUM(H6+H32+H21+H22)</f>
        <v>40</v>
      </c>
      <c r="I2" s="40">
        <f>F2</f>
        <v>468</v>
      </c>
      <c r="J2" s="38">
        <f>J3+J8+J23</f>
        <v>422</v>
      </c>
      <c r="K2" s="64">
        <f>K3+K8+K23</f>
        <v>46</v>
      </c>
      <c r="L2" s="38">
        <f>K3+K8+K23</f>
        <v>46</v>
      </c>
      <c r="M2" s="38">
        <f>G2-L2</f>
        <v>996</v>
      </c>
    </row>
    <row r="3" spans="1:13" x14ac:dyDescent="0.25">
      <c r="A3" s="50"/>
      <c r="B3" s="52"/>
      <c r="C3" s="55" t="s">
        <v>7</v>
      </c>
      <c r="D3" s="56"/>
      <c r="E3" s="10"/>
      <c r="F3" s="11">
        <f>F4+F5+F6+F7</f>
        <v>60</v>
      </c>
      <c r="G3" s="12">
        <f>SUM(G4:G6)</f>
        <v>95</v>
      </c>
      <c r="H3" s="13"/>
      <c r="I3" s="42">
        <f>F3</f>
        <v>60</v>
      </c>
      <c r="J3" s="47">
        <f>J4+J5+J6+J7</f>
        <v>55</v>
      </c>
      <c r="K3" s="47">
        <f>K4+K5</f>
        <v>5</v>
      </c>
      <c r="L3" s="47">
        <f>L4+L5+L6+L7</f>
        <v>3</v>
      </c>
      <c r="M3" s="47"/>
    </row>
    <row r="4" spans="1:13" x14ac:dyDescent="0.25">
      <c r="A4" s="50"/>
      <c r="B4" s="52"/>
      <c r="C4" s="57" t="s">
        <v>8</v>
      </c>
      <c r="D4" s="21" t="s">
        <v>9</v>
      </c>
      <c r="E4" s="15" t="s">
        <v>10</v>
      </c>
      <c r="F4" s="65">
        <v>39</v>
      </c>
      <c r="G4" s="66">
        <v>53</v>
      </c>
      <c r="H4" s="67"/>
      <c r="I4" s="40">
        <f>F4</f>
        <v>39</v>
      </c>
      <c r="J4" s="68">
        <v>37</v>
      </c>
      <c r="K4" s="68">
        <f>F4-J4</f>
        <v>2</v>
      </c>
      <c r="L4" s="68">
        <v>1</v>
      </c>
      <c r="M4" s="68">
        <f>G4-L4</f>
        <v>52</v>
      </c>
    </row>
    <row r="5" spans="1:13" x14ac:dyDescent="0.25">
      <c r="A5" s="50"/>
      <c r="B5" s="52"/>
      <c r="C5" s="58"/>
      <c r="D5" s="21" t="s">
        <v>11</v>
      </c>
      <c r="E5" s="15" t="s">
        <v>12</v>
      </c>
      <c r="F5" s="65">
        <v>5</v>
      </c>
      <c r="G5" s="66">
        <v>20</v>
      </c>
      <c r="H5" s="69"/>
      <c r="I5" s="40">
        <f>F5</f>
        <v>5</v>
      </c>
      <c r="J5" s="68">
        <v>2</v>
      </c>
      <c r="K5" s="68">
        <f>F5-J5</f>
        <v>3</v>
      </c>
      <c r="L5" s="68"/>
      <c r="M5" s="68">
        <f>G5-L5</f>
        <v>20</v>
      </c>
    </row>
    <row r="6" spans="1:13" x14ac:dyDescent="0.25">
      <c r="A6" s="50"/>
      <c r="B6" s="52"/>
      <c r="C6" s="58"/>
      <c r="D6" s="21" t="s">
        <v>13</v>
      </c>
      <c r="E6" s="15" t="s">
        <v>14</v>
      </c>
      <c r="F6" s="65">
        <v>8</v>
      </c>
      <c r="G6" s="66">
        <v>22</v>
      </c>
      <c r="H6" s="67">
        <v>10</v>
      </c>
      <c r="I6" s="40">
        <f>F6</f>
        <v>8</v>
      </c>
      <c r="J6" s="68">
        <v>8</v>
      </c>
      <c r="K6" s="68">
        <f>F6-J6</f>
        <v>0</v>
      </c>
      <c r="L6" s="68">
        <v>2</v>
      </c>
      <c r="M6" s="68">
        <f>G6-L6</f>
        <v>20</v>
      </c>
    </row>
    <row r="7" spans="1:13" x14ac:dyDescent="0.25">
      <c r="A7" s="50"/>
      <c r="B7" s="52"/>
      <c r="C7" s="22"/>
      <c r="D7" s="21" t="s">
        <v>40</v>
      </c>
      <c r="E7" s="15"/>
      <c r="F7" s="65">
        <v>8</v>
      </c>
      <c r="G7" s="66"/>
      <c r="H7" s="67"/>
      <c r="I7" s="40">
        <f>F7</f>
        <v>8</v>
      </c>
      <c r="J7" s="68">
        <v>8</v>
      </c>
      <c r="K7" s="68">
        <f>F7-J7</f>
        <v>0</v>
      </c>
      <c r="L7" s="68"/>
      <c r="M7" s="68">
        <f>G7-L7</f>
        <v>0</v>
      </c>
    </row>
    <row r="8" spans="1:13" x14ac:dyDescent="0.25">
      <c r="A8" s="50"/>
      <c r="B8" s="52"/>
      <c r="C8" s="59" t="s">
        <v>15</v>
      </c>
      <c r="D8" s="60"/>
      <c r="E8" s="10"/>
      <c r="F8" s="16">
        <f>SUM(F9:F22)</f>
        <v>179</v>
      </c>
      <c r="G8" s="17">
        <f>SUM(G9:G22)</f>
        <v>451</v>
      </c>
      <c r="H8" s="70"/>
      <c r="I8" s="42">
        <f>F8</f>
        <v>179</v>
      </c>
      <c r="J8" s="71">
        <f>J9+J10+J11+J12+J13+J14+J15+J16+J17+J18+J19+J20+J21+J22</f>
        <v>142</v>
      </c>
      <c r="K8" s="71">
        <f>K9+K10+K14+K19+K20+K21+K22</f>
        <v>37</v>
      </c>
      <c r="L8" s="71">
        <f>L9+L10+L11+L12+L13+L14+L16+L17+L18+L19+L20+L21+L22</f>
        <v>64</v>
      </c>
      <c r="M8" s="71">
        <f>G8-L8</f>
        <v>387</v>
      </c>
    </row>
    <row r="9" spans="1:13" x14ac:dyDescent="0.25">
      <c r="A9" s="50"/>
      <c r="B9" s="52"/>
      <c r="C9" s="57" t="s">
        <v>16</v>
      </c>
      <c r="D9" s="21" t="s">
        <v>9</v>
      </c>
      <c r="E9" s="15" t="s">
        <v>17</v>
      </c>
      <c r="F9" s="65">
        <v>73</v>
      </c>
      <c r="G9" s="66">
        <v>168</v>
      </c>
      <c r="H9" s="67"/>
      <c r="I9" s="40">
        <f>F9</f>
        <v>73</v>
      </c>
      <c r="J9" s="68">
        <v>73</v>
      </c>
      <c r="K9" s="68">
        <f>F9-J9</f>
        <v>0</v>
      </c>
      <c r="L9" s="68">
        <v>49</v>
      </c>
      <c r="M9" s="68">
        <f>G9-L9</f>
        <v>119</v>
      </c>
    </row>
    <row r="10" spans="1:13" x14ac:dyDescent="0.25">
      <c r="A10" s="50"/>
      <c r="B10" s="52"/>
      <c r="C10" s="58"/>
      <c r="D10" s="21" t="s">
        <v>18</v>
      </c>
      <c r="E10" s="15" t="s">
        <v>19</v>
      </c>
      <c r="F10" s="67">
        <v>15</v>
      </c>
      <c r="G10" s="72">
        <v>35</v>
      </c>
      <c r="H10" s="73"/>
      <c r="I10" s="40">
        <f>F10</f>
        <v>15</v>
      </c>
      <c r="J10" s="68">
        <v>2</v>
      </c>
      <c r="K10" s="68">
        <f>F10-J10</f>
        <v>13</v>
      </c>
      <c r="L10" s="68">
        <v>1</v>
      </c>
      <c r="M10" s="68">
        <f>G10-L10</f>
        <v>34</v>
      </c>
    </row>
    <row r="11" spans="1:13" x14ac:dyDescent="0.25">
      <c r="A11" s="50"/>
      <c r="B11" s="52"/>
      <c r="C11" s="23"/>
      <c r="D11" s="21" t="s">
        <v>40</v>
      </c>
      <c r="E11" s="15"/>
      <c r="F11" s="67">
        <v>7</v>
      </c>
      <c r="G11" s="72"/>
      <c r="H11" s="73"/>
      <c r="I11" s="40">
        <f>F11</f>
        <v>7</v>
      </c>
      <c r="J11" s="68">
        <v>7</v>
      </c>
      <c r="K11" s="68">
        <f>F11-J11</f>
        <v>0</v>
      </c>
      <c r="L11" s="68"/>
      <c r="M11" s="68">
        <f>G11-L11</f>
        <v>0</v>
      </c>
    </row>
    <row r="12" spans="1:13" x14ac:dyDescent="0.25">
      <c r="A12" s="50"/>
      <c r="B12" s="52"/>
      <c r="C12" s="23"/>
      <c r="D12" s="21" t="s">
        <v>41</v>
      </c>
      <c r="E12" s="15"/>
      <c r="F12" s="67">
        <v>1</v>
      </c>
      <c r="G12" s="72"/>
      <c r="H12" s="73"/>
      <c r="I12" s="40">
        <f>F12</f>
        <v>1</v>
      </c>
      <c r="J12" s="68">
        <v>1</v>
      </c>
      <c r="K12" s="68">
        <f>F12-J12</f>
        <v>0</v>
      </c>
      <c r="L12" s="68"/>
      <c r="M12" s="68">
        <f>G12-L12</f>
        <v>0</v>
      </c>
    </row>
    <row r="13" spans="1:13" x14ac:dyDescent="0.25">
      <c r="A13" s="50"/>
      <c r="B13" s="52"/>
      <c r="C13" s="23"/>
      <c r="D13" s="21" t="s">
        <v>44</v>
      </c>
      <c r="E13" s="15"/>
      <c r="F13" s="67">
        <v>1</v>
      </c>
      <c r="G13" s="72"/>
      <c r="H13" s="73"/>
      <c r="I13" s="40">
        <f>F13</f>
        <v>1</v>
      </c>
      <c r="J13" s="68">
        <v>1</v>
      </c>
      <c r="K13" s="68">
        <f>F13-J13</f>
        <v>0</v>
      </c>
      <c r="L13" s="68"/>
      <c r="M13" s="68">
        <f>G13-L13</f>
        <v>0</v>
      </c>
    </row>
    <row r="14" spans="1:13" ht="28.5" x14ac:dyDescent="0.25">
      <c r="A14" s="50"/>
      <c r="B14" s="52"/>
      <c r="C14" s="24" t="s">
        <v>20</v>
      </c>
      <c r="D14" s="21" t="s">
        <v>21</v>
      </c>
      <c r="E14" s="15" t="s">
        <v>10</v>
      </c>
      <c r="F14" s="65">
        <v>15</v>
      </c>
      <c r="G14" s="66">
        <v>82</v>
      </c>
      <c r="H14" s="67"/>
      <c r="I14" s="40">
        <f>F14</f>
        <v>15</v>
      </c>
      <c r="J14" s="68">
        <v>15</v>
      </c>
      <c r="K14" s="68">
        <f>F14-J14</f>
        <v>0</v>
      </c>
      <c r="L14" s="68">
        <v>10</v>
      </c>
      <c r="M14" s="68">
        <f>G14-L14</f>
        <v>72</v>
      </c>
    </row>
    <row r="15" spans="1:13" x14ac:dyDescent="0.25">
      <c r="A15" s="50"/>
      <c r="B15" s="52"/>
      <c r="C15" s="23"/>
      <c r="D15" s="21" t="s">
        <v>41</v>
      </c>
      <c r="E15" s="15"/>
      <c r="F15" s="65">
        <v>1</v>
      </c>
      <c r="G15" s="66"/>
      <c r="H15" s="67"/>
      <c r="I15" s="40">
        <f>F15</f>
        <v>1</v>
      </c>
      <c r="J15" s="68">
        <v>1</v>
      </c>
      <c r="K15" s="68">
        <f>F15-J15</f>
        <v>0</v>
      </c>
      <c r="L15" s="68"/>
      <c r="M15" s="68">
        <f>G15-L15</f>
        <v>0</v>
      </c>
    </row>
    <row r="16" spans="1:13" x14ac:dyDescent="0.25">
      <c r="A16" s="50"/>
      <c r="B16" s="52"/>
      <c r="C16" s="22"/>
      <c r="D16" s="21" t="s">
        <v>44</v>
      </c>
      <c r="E16" s="15"/>
      <c r="F16" s="65">
        <v>2</v>
      </c>
      <c r="G16" s="66"/>
      <c r="H16" s="67"/>
      <c r="I16" s="40">
        <f>F16</f>
        <v>2</v>
      </c>
      <c r="J16" s="68">
        <v>2</v>
      </c>
      <c r="K16" s="68">
        <f>F16-J16</f>
        <v>0</v>
      </c>
      <c r="L16" s="68"/>
      <c r="M16" s="68">
        <f>G16-L16</f>
        <v>0</v>
      </c>
    </row>
    <row r="17" spans="1:13" x14ac:dyDescent="0.25">
      <c r="A17" s="50"/>
      <c r="B17" s="52"/>
      <c r="C17" s="61" t="s">
        <v>22</v>
      </c>
      <c r="D17" s="14" t="s">
        <v>21</v>
      </c>
      <c r="E17" s="15" t="s">
        <v>23</v>
      </c>
      <c r="F17" s="65"/>
      <c r="G17" s="66"/>
      <c r="H17" s="67"/>
      <c r="I17" s="40">
        <f>F17</f>
        <v>0</v>
      </c>
      <c r="J17" s="68"/>
      <c r="K17" s="68">
        <f>F17-J17</f>
        <v>0</v>
      </c>
      <c r="L17" s="68"/>
      <c r="M17" s="68">
        <f>G17-L17</f>
        <v>0</v>
      </c>
    </row>
    <row r="18" spans="1:13" x14ac:dyDescent="0.25">
      <c r="A18" s="50"/>
      <c r="B18" s="52"/>
      <c r="C18" s="62"/>
      <c r="D18" s="14" t="s">
        <v>18</v>
      </c>
      <c r="E18" s="15" t="s">
        <v>23</v>
      </c>
      <c r="F18" s="65"/>
      <c r="G18" s="66"/>
      <c r="H18" s="67"/>
      <c r="I18" s="40">
        <f>F18</f>
        <v>0</v>
      </c>
      <c r="J18" s="68"/>
      <c r="K18" s="68">
        <f>F18-J18</f>
        <v>0</v>
      </c>
      <c r="L18" s="68"/>
      <c r="M18" s="68">
        <f>G18-L18</f>
        <v>0</v>
      </c>
    </row>
    <row r="19" spans="1:13" x14ac:dyDescent="0.25">
      <c r="A19" s="50"/>
      <c r="B19" s="52"/>
      <c r="C19" s="62" t="s">
        <v>24</v>
      </c>
      <c r="D19" s="14" t="s">
        <v>21</v>
      </c>
      <c r="E19" s="15" t="s">
        <v>10</v>
      </c>
      <c r="F19" s="65">
        <v>13</v>
      </c>
      <c r="G19" s="66">
        <v>87</v>
      </c>
      <c r="H19" s="67"/>
      <c r="I19" s="40">
        <f>F19</f>
        <v>13</v>
      </c>
      <c r="J19" s="68">
        <v>10</v>
      </c>
      <c r="K19" s="68">
        <f>F19-J19</f>
        <v>3</v>
      </c>
      <c r="L19" s="68">
        <v>1</v>
      </c>
      <c r="M19" s="68">
        <f>G19-L19</f>
        <v>86</v>
      </c>
    </row>
    <row r="20" spans="1:13" x14ac:dyDescent="0.25">
      <c r="A20" s="50"/>
      <c r="B20" s="52"/>
      <c r="C20" s="62"/>
      <c r="D20" s="14" t="s">
        <v>18</v>
      </c>
      <c r="E20" s="15" t="s">
        <v>23</v>
      </c>
      <c r="F20" s="65">
        <v>20</v>
      </c>
      <c r="G20" s="66">
        <v>30</v>
      </c>
      <c r="H20" s="67"/>
      <c r="I20" s="40">
        <f>F20</f>
        <v>20</v>
      </c>
      <c r="J20" s="68">
        <v>4</v>
      </c>
      <c r="K20" s="68">
        <f>F20-J20</f>
        <v>16</v>
      </c>
      <c r="L20" s="68">
        <v>2</v>
      </c>
      <c r="M20" s="68">
        <f>G20-L20</f>
        <v>28</v>
      </c>
    </row>
    <row r="21" spans="1:13" ht="30" x14ac:dyDescent="0.25">
      <c r="A21" s="50"/>
      <c r="B21" s="52"/>
      <c r="C21" s="25" t="s">
        <v>25</v>
      </c>
      <c r="D21" s="14" t="s">
        <v>13</v>
      </c>
      <c r="E21" s="15" t="s">
        <v>23</v>
      </c>
      <c r="F21" s="65">
        <v>20</v>
      </c>
      <c r="G21" s="66">
        <v>20</v>
      </c>
      <c r="H21" s="67">
        <v>10</v>
      </c>
      <c r="I21" s="40">
        <f>F21</f>
        <v>20</v>
      </c>
      <c r="J21" s="68">
        <v>16</v>
      </c>
      <c r="K21" s="68">
        <f>F21-J21</f>
        <v>4</v>
      </c>
      <c r="L21" s="68">
        <v>1</v>
      </c>
      <c r="M21" s="68">
        <f>G21-L21</f>
        <v>19</v>
      </c>
    </row>
    <row r="22" spans="1:13" ht="25.5" x14ac:dyDescent="0.25">
      <c r="A22" s="50"/>
      <c r="B22" s="52"/>
      <c r="C22" s="26" t="s">
        <v>26</v>
      </c>
      <c r="D22" s="18" t="s">
        <v>13</v>
      </c>
      <c r="E22" s="15" t="s">
        <v>19</v>
      </c>
      <c r="F22" s="65">
        <v>11</v>
      </c>
      <c r="G22" s="66">
        <v>29</v>
      </c>
      <c r="H22" s="73">
        <v>10</v>
      </c>
      <c r="I22" s="40">
        <f>F22</f>
        <v>11</v>
      </c>
      <c r="J22" s="68">
        <v>10</v>
      </c>
      <c r="K22" s="68">
        <f>F22-J22</f>
        <v>1</v>
      </c>
      <c r="L22" s="68"/>
      <c r="M22" s="68">
        <f>G22-L22</f>
        <v>29</v>
      </c>
    </row>
    <row r="23" spans="1:13" x14ac:dyDescent="0.25">
      <c r="A23" s="50"/>
      <c r="B23" s="52"/>
      <c r="C23" s="63" t="s">
        <v>27</v>
      </c>
      <c r="D23" s="60"/>
      <c r="E23" s="10"/>
      <c r="F23" s="16">
        <f>SUM(F24:F40)</f>
        <v>229</v>
      </c>
      <c r="G23" s="17">
        <f>SUM(G24:G40)</f>
        <v>496</v>
      </c>
      <c r="H23" s="70"/>
      <c r="I23" s="42">
        <f>F23</f>
        <v>229</v>
      </c>
      <c r="J23" s="71">
        <f>J24+J25+J26+J27+J28+J29+J30+J31+J32+J33+J34+J35+J36+J37+J38+J39+J40</f>
        <v>225</v>
      </c>
      <c r="K23" s="71">
        <f>K24+K25+K26+K27+K28+K29+K30+K31+K32+K33+K34+K35+K36+K37</f>
        <v>4</v>
      </c>
      <c r="L23" s="71">
        <f>L24+L25+L26+L27+L28+L29+L30+L31+L32+L33+L34+L35+L36+L37+L38+L39+L40</f>
        <v>282</v>
      </c>
      <c r="M23" s="71">
        <f>G23-L23</f>
        <v>214</v>
      </c>
    </row>
    <row r="24" spans="1:13" x14ac:dyDescent="0.25">
      <c r="A24" s="50"/>
      <c r="B24" s="52"/>
      <c r="C24" s="57" t="s">
        <v>28</v>
      </c>
      <c r="D24" s="21" t="s">
        <v>9</v>
      </c>
      <c r="E24" s="15" t="s">
        <v>29</v>
      </c>
      <c r="F24" s="65">
        <v>51</v>
      </c>
      <c r="G24" s="66">
        <v>90</v>
      </c>
      <c r="H24" s="73"/>
      <c r="I24" s="40">
        <f>F24</f>
        <v>51</v>
      </c>
      <c r="J24" s="68">
        <v>51</v>
      </c>
      <c r="K24" s="68">
        <f>F24-J24</f>
        <v>0</v>
      </c>
      <c r="L24" s="68">
        <v>82</v>
      </c>
      <c r="M24" s="68">
        <f>G24-L24</f>
        <v>8</v>
      </c>
    </row>
    <row r="25" spans="1:13" x14ac:dyDescent="0.25">
      <c r="A25" s="50"/>
      <c r="B25" s="52"/>
      <c r="C25" s="58"/>
      <c r="D25" s="21" t="s">
        <v>18</v>
      </c>
      <c r="E25" s="15" t="s">
        <v>30</v>
      </c>
      <c r="F25" s="65">
        <v>32</v>
      </c>
      <c r="G25" s="66">
        <v>28</v>
      </c>
      <c r="H25" s="67"/>
      <c r="I25" s="40">
        <f>F25</f>
        <v>32</v>
      </c>
      <c r="J25" s="68">
        <v>32</v>
      </c>
      <c r="K25" s="68">
        <f>F25-J25</f>
        <v>0</v>
      </c>
      <c r="L25" s="68">
        <v>11</v>
      </c>
      <c r="M25" s="68">
        <f>G25-L25</f>
        <v>17</v>
      </c>
    </row>
    <row r="26" spans="1:13" x14ac:dyDescent="0.25">
      <c r="A26" s="50"/>
      <c r="B26" s="52"/>
      <c r="C26" s="58"/>
      <c r="D26" s="21" t="s">
        <v>31</v>
      </c>
      <c r="E26" s="15" t="s">
        <v>19</v>
      </c>
      <c r="F26" s="74">
        <v>14</v>
      </c>
      <c r="G26" s="75">
        <v>36</v>
      </c>
      <c r="H26" s="67"/>
      <c r="I26" s="40">
        <f>F26</f>
        <v>14</v>
      </c>
      <c r="J26" s="68">
        <v>14</v>
      </c>
      <c r="K26" s="68">
        <f>F26-J26</f>
        <v>0</v>
      </c>
      <c r="L26" s="68">
        <v>9</v>
      </c>
      <c r="M26" s="68">
        <f>G26-L26</f>
        <v>27</v>
      </c>
    </row>
    <row r="27" spans="1:13" x14ac:dyDescent="0.25">
      <c r="A27" s="50"/>
      <c r="B27" s="52"/>
      <c r="C27" s="23"/>
      <c r="D27" s="21" t="s">
        <v>40</v>
      </c>
      <c r="E27" s="15"/>
      <c r="F27" s="74">
        <v>6</v>
      </c>
      <c r="G27" s="75"/>
      <c r="H27" s="67"/>
      <c r="I27" s="40">
        <f>F27</f>
        <v>6</v>
      </c>
      <c r="J27" s="68">
        <v>6</v>
      </c>
      <c r="K27" s="68">
        <f>F27-J27</f>
        <v>0</v>
      </c>
      <c r="L27" s="68"/>
      <c r="M27" s="68">
        <f>G27-L27</f>
        <v>0</v>
      </c>
    </row>
    <row r="28" spans="1:13" x14ac:dyDescent="0.25">
      <c r="A28" s="50"/>
      <c r="B28" s="52"/>
      <c r="C28" s="23"/>
      <c r="D28" s="21" t="s">
        <v>41</v>
      </c>
      <c r="E28" s="15"/>
      <c r="F28" s="74">
        <v>1</v>
      </c>
      <c r="G28" s="75"/>
      <c r="H28" s="67"/>
      <c r="I28" s="40">
        <f>F28</f>
        <v>1</v>
      </c>
      <c r="J28" s="68">
        <v>1</v>
      </c>
      <c r="K28" s="68">
        <f>F28-J28</f>
        <v>0</v>
      </c>
      <c r="L28" s="68"/>
      <c r="M28" s="68">
        <f>G28-L28</f>
        <v>0</v>
      </c>
    </row>
    <row r="29" spans="1:13" x14ac:dyDescent="0.25">
      <c r="A29" s="50"/>
      <c r="B29" s="52"/>
      <c r="C29" s="23"/>
      <c r="D29" s="21" t="s">
        <v>44</v>
      </c>
      <c r="E29" s="15"/>
      <c r="F29" s="74">
        <v>2</v>
      </c>
      <c r="G29" s="75"/>
      <c r="H29" s="67"/>
      <c r="I29" s="40">
        <f>F29</f>
        <v>2</v>
      </c>
      <c r="J29" s="68">
        <v>2</v>
      </c>
      <c r="K29" s="68">
        <f>F29-J29</f>
        <v>0</v>
      </c>
      <c r="L29" s="68"/>
      <c r="M29" s="68">
        <f>G29-L29</f>
        <v>0</v>
      </c>
    </row>
    <row r="30" spans="1:13" x14ac:dyDescent="0.25">
      <c r="A30" s="50"/>
      <c r="B30" s="52"/>
      <c r="C30" s="57" t="s">
        <v>32</v>
      </c>
      <c r="D30" s="21" t="s">
        <v>9</v>
      </c>
      <c r="E30" s="15" t="s">
        <v>33</v>
      </c>
      <c r="F30" s="65">
        <v>33</v>
      </c>
      <c r="G30" s="66">
        <v>159</v>
      </c>
      <c r="H30" s="67"/>
      <c r="I30" s="40">
        <f>F30</f>
        <v>33</v>
      </c>
      <c r="J30" s="68">
        <v>33</v>
      </c>
      <c r="K30" s="68">
        <f>F30-J30</f>
        <v>0</v>
      </c>
      <c r="L30" s="68">
        <v>52</v>
      </c>
      <c r="M30" s="68">
        <f>G30-L30</f>
        <v>107</v>
      </c>
    </row>
    <row r="31" spans="1:13" x14ac:dyDescent="0.25">
      <c r="A31" s="50"/>
      <c r="B31" s="52"/>
      <c r="C31" s="58"/>
      <c r="D31" s="21" t="s">
        <v>11</v>
      </c>
      <c r="E31" s="15" t="s">
        <v>34</v>
      </c>
      <c r="F31" s="65">
        <v>14</v>
      </c>
      <c r="G31" s="66">
        <v>11</v>
      </c>
      <c r="H31" s="67"/>
      <c r="I31" s="40">
        <f>F31</f>
        <v>14</v>
      </c>
      <c r="J31" s="68">
        <v>14</v>
      </c>
      <c r="K31" s="68">
        <f>F31-J31</f>
        <v>0</v>
      </c>
      <c r="L31" s="68">
        <v>2</v>
      </c>
      <c r="M31" s="68">
        <f>G31-L31</f>
        <v>9</v>
      </c>
    </row>
    <row r="32" spans="1:13" x14ac:dyDescent="0.25">
      <c r="A32" s="50"/>
      <c r="B32" s="52"/>
      <c r="C32" s="58"/>
      <c r="D32" s="21" t="s">
        <v>13</v>
      </c>
      <c r="E32" s="15" t="s">
        <v>23</v>
      </c>
      <c r="F32" s="65">
        <v>19</v>
      </c>
      <c r="G32" s="66">
        <v>21</v>
      </c>
      <c r="H32" s="67">
        <v>10</v>
      </c>
      <c r="I32" s="40">
        <f>F32</f>
        <v>19</v>
      </c>
      <c r="J32" s="68">
        <v>19</v>
      </c>
      <c r="K32" s="68">
        <f>F32-J32</f>
        <v>0</v>
      </c>
      <c r="L32" s="68">
        <v>1</v>
      </c>
      <c r="M32" s="68">
        <f>G32-L32</f>
        <v>20</v>
      </c>
    </row>
    <row r="33" spans="1:13" x14ac:dyDescent="0.25">
      <c r="A33" s="50"/>
      <c r="B33" s="52"/>
      <c r="C33" s="58"/>
      <c r="D33" s="21" t="s">
        <v>35</v>
      </c>
      <c r="E33" s="15" t="s">
        <v>36</v>
      </c>
      <c r="F33" s="74">
        <v>5</v>
      </c>
      <c r="G33" s="75">
        <v>25</v>
      </c>
      <c r="H33" s="67"/>
      <c r="I33" s="40">
        <f>F33</f>
        <v>5</v>
      </c>
      <c r="J33" s="68">
        <v>1</v>
      </c>
      <c r="K33" s="68">
        <f>F33-J33</f>
        <v>4</v>
      </c>
      <c r="L33" s="68"/>
      <c r="M33" s="68">
        <f>G33-L33</f>
        <v>25</v>
      </c>
    </row>
    <row r="34" spans="1:13" x14ac:dyDescent="0.25">
      <c r="A34" s="50"/>
      <c r="B34" s="52"/>
      <c r="C34" s="23"/>
      <c r="D34" s="21" t="s">
        <v>40</v>
      </c>
      <c r="E34" s="15"/>
      <c r="F34" s="74">
        <v>6</v>
      </c>
      <c r="G34" s="75"/>
      <c r="H34" s="67"/>
      <c r="I34" s="40">
        <f>F34</f>
        <v>6</v>
      </c>
      <c r="J34" s="68">
        <v>6</v>
      </c>
      <c r="K34" s="68">
        <f>F34-J34</f>
        <v>0</v>
      </c>
      <c r="L34" s="68"/>
      <c r="M34" s="68">
        <f>G34-L34</f>
        <v>0</v>
      </c>
    </row>
    <row r="35" spans="1:13" x14ac:dyDescent="0.25">
      <c r="A35" s="50"/>
      <c r="B35" s="52"/>
      <c r="C35" s="22"/>
      <c r="D35" s="41" t="s">
        <v>44</v>
      </c>
      <c r="E35" s="35"/>
      <c r="F35" s="76">
        <v>2</v>
      </c>
      <c r="G35" s="77"/>
      <c r="H35" s="78"/>
      <c r="I35" s="40">
        <f>F35</f>
        <v>2</v>
      </c>
      <c r="J35" s="68">
        <v>2</v>
      </c>
      <c r="K35" s="68">
        <f>F35-J35</f>
        <v>0</v>
      </c>
      <c r="L35" s="68"/>
      <c r="M35" s="68">
        <f>G35-L35</f>
        <v>0</v>
      </c>
    </row>
    <row r="36" spans="1:13" x14ac:dyDescent="0.25">
      <c r="A36" s="50"/>
      <c r="B36" s="52"/>
      <c r="C36" s="33" t="s">
        <v>37</v>
      </c>
      <c r="D36" s="34" t="s">
        <v>21</v>
      </c>
      <c r="E36" s="35" t="s">
        <v>10</v>
      </c>
      <c r="F36" s="79">
        <v>27</v>
      </c>
      <c r="G36" s="80">
        <v>73</v>
      </c>
      <c r="H36" s="78"/>
      <c r="I36" s="40">
        <f>F36</f>
        <v>27</v>
      </c>
      <c r="J36" s="68">
        <v>27</v>
      </c>
      <c r="K36" s="68">
        <f>F36-J36</f>
        <v>0</v>
      </c>
      <c r="L36" s="68">
        <v>72</v>
      </c>
      <c r="M36" s="68">
        <f>G36-L36</f>
        <v>1</v>
      </c>
    </row>
    <row r="37" spans="1:13" x14ac:dyDescent="0.25">
      <c r="A37" s="50"/>
      <c r="B37" s="52"/>
      <c r="C37" s="45" t="s">
        <v>38</v>
      </c>
      <c r="D37" s="43" t="s">
        <v>21</v>
      </c>
      <c r="E37" s="15" t="s">
        <v>39</v>
      </c>
      <c r="F37" s="65">
        <v>11</v>
      </c>
      <c r="G37" s="65">
        <v>53</v>
      </c>
      <c r="H37" s="73"/>
      <c r="I37" s="40">
        <f>F37</f>
        <v>11</v>
      </c>
      <c r="J37" s="68">
        <v>11</v>
      </c>
      <c r="K37" s="68">
        <f>F37-J37</f>
        <v>0</v>
      </c>
      <c r="L37" s="68">
        <v>53</v>
      </c>
      <c r="M37" s="68">
        <f>G37-L37</f>
        <v>0</v>
      </c>
    </row>
    <row r="38" spans="1:13" x14ac:dyDescent="0.25">
      <c r="A38" s="28"/>
      <c r="B38" s="28"/>
      <c r="C38" s="30"/>
      <c r="D38" s="44" t="s">
        <v>40</v>
      </c>
      <c r="E38" s="37"/>
      <c r="F38" s="68">
        <v>5</v>
      </c>
      <c r="G38" s="68"/>
      <c r="H38" s="68"/>
      <c r="I38" s="40">
        <f>F38</f>
        <v>5</v>
      </c>
      <c r="J38" s="68">
        <v>5</v>
      </c>
      <c r="K38" s="68">
        <f>F38-J38</f>
        <v>0</v>
      </c>
      <c r="L38" s="68"/>
      <c r="M38" s="68">
        <f>G38-L38</f>
        <v>0</v>
      </c>
    </row>
    <row r="39" spans="1:13" x14ac:dyDescent="0.25">
      <c r="A39" s="28"/>
      <c r="B39" s="28"/>
      <c r="C39" s="30"/>
      <c r="D39" s="44" t="s">
        <v>41</v>
      </c>
      <c r="E39" s="37"/>
      <c r="F39" s="68"/>
      <c r="G39" s="68"/>
      <c r="H39" s="68"/>
      <c r="I39" s="40">
        <f>F39</f>
        <v>0</v>
      </c>
      <c r="J39" s="68"/>
      <c r="K39" s="68">
        <f>F39-J39</f>
        <v>0</v>
      </c>
      <c r="L39" s="68"/>
      <c r="M39" s="68">
        <f>G39-L39</f>
        <v>0</v>
      </c>
    </row>
    <row r="40" spans="1:13" x14ac:dyDescent="0.25">
      <c r="A40" s="29"/>
      <c r="B40" s="29"/>
      <c r="C40" s="31"/>
      <c r="D40" s="36" t="s">
        <v>44</v>
      </c>
      <c r="E40" s="37"/>
      <c r="F40" s="68">
        <v>1</v>
      </c>
      <c r="G40" s="81"/>
      <c r="H40" s="81"/>
      <c r="I40" s="9">
        <f>F40</f>
        <v>1</v>
      </c>
      <c r="J40" s="68">
        <v>1</v>
      </c>
      <c r="K40" s="68">
        <f>F40-J40</f>
        <v>0</v>
      </c>
      <c r="L40" s="68"/>
      <c r="M40" s="68">
        <f>G40-L40</f>
        <v>0</v>
      </c>
    </row>
    <row r="43" spans="1:13" x14ac:dyDescent="0.25">
      <c r="F43" t="s">
        <v>45</v>
      </c>
    </row>
    <row r="44" spans="1:13" x14ac:dyDescent="0.25">
      <c r="F44" t="s">
        <v>46</v>
      </c>
    </row>
  </sheetData>
  <mergeCells count="12">
    <mergeCell ref="A2:A37"/>
    <mergeCell ref="B2:B37"/>
    <mergeCell ref="C2:D2"/>
    <mergeCell ref="C3:D3"/>
    <mergeCell ref="C4:C6"/>
    <mergeCell ref="C30:C33"/>
    <mergeCell ref="C8:D8"/>
    <mergeCell ref="C9:C10"/>
    <mergeCell ref="C17:C18"/>
    <mergeCell ref="C19:C20"/>
    <mergeCell ref="C23:D23"/>
    <mergeCell ref="C24:C2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Iosif Nicoleta</dc:creator>
  <cp:lastModifiedBy>Iosif Nicoleta</cp:lastModifiedBy>
  <cp:lastPrinted>2018-07-27T12:06:42Z</cp:lastPrinted>
  <dcterms:created xsi:type="dcterms:W3CDTF">2018-05-30T12:55:47Z</dcterms:created>
  <dcterms:modified xsi:type="dcterms:W3CDTF">2018-07-27T14:14:43Z</dcterms:modified>
</cp:coreProperties>
</file>